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5180" windowHeight="8076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I5" i="1" l="1"/>
  <c r="C13" i="1"/>
  <c r="D13" i="1"/>
  <c r="E13" i="1"/>
  <c r="E21" i="1" s="1"/>
  <c r="E23" i="1" s="1"/>
  <c r="E25" i="1" s="1"/>
  <c r="E26" i="1" s="1"/>
  <c r="F13" i="1"/>
  <c r="F21" i="1" s="1"/>
  <c r="F23" i="1" s="1"/>
  <c r="F25" i="1" s="1"/>
  <c r="F26" i="1" s="1"/>
  <c r="G13" i="1"/>
  <c r="H13" i="1"/>
  <c r="I13" i="1"/>
  <c r="I21" i="1" s="1"/>
  <c r="I23" i="1" s="1"/>
  <c r="I25" i="1" s="1"/>
  <c r="I26" i="1" s="1"/>
  <c r="J13" i="1"/>
  <c r="J21" i="1" s="1"/>
  <c r="J23" i="1" s="1"/>
  <c r="J25" i="1" s="1"/>
  <c r="J26" i="1" s="1"/>
  <c r="K13" i="1"/>
  <c r="L13" i="1"/>
  <c r="C21" i="1"/>
  <c r="C23" i="1" s="1"/>
  <c r="D21" i="1"/>
  <c r="D23" i="1" s="1"/>
  <c r="D25" i="1" s="1"/>
  <c r="D26" i="1" s="1"/>
  <c r="G21" i="1"/>
  <c r="G23" i="1" s="1"/>
  <c r="G25" i="1" s="1"/>
  <c r="G26" i="1" s="1"/>
  <c r="H21" i="1"/>
  <c r="H23" i="1" s="1"/>
  <c r="H25" i="1" s="1"/>
  <c r="H26" i="1" s="1"/>
  <c r="K21" i="1"/>
  <c r="K23" i="1" s="1"/>
  <c r="K25" i="1" s="1"/>
  <c r="K26" i="1" s="1"/>
  <c r="L21" i="1"/>
  <c r="L23" i="1" s="1"/>
  <c r="L25" i="1" s="1"/>
  <c r="L26" i="1" s="1"/>
  <c r="C24" i="1"/>
  <c r="D24" i="1"/>
  <c r="E24" i="1"/>
  <c r="F24" i="1"/>
  <c r="G24" i="1"/>
  <c r="H24" i="1"/>
  <c r="I24" i="1"/>
  <c r="J24" i="1"/>
  <c r="K24" i="1"/>
  <c r="L24" i="1"/>
  <c r="C28" i="1"/>
  <c r="D28" i="1" s="1"/>
  <c r="C29" i="1"/>
  <c r="D29" i="1"/>
  <c r="G29" i="1"/>
  <c r="H29" i="1"/>
  <c r="K29" i="1"/>
  <c r="L29" i="1"/>
  <c r="C32" i="1"/>
  <c r="D32" i="1"/>
  <c r="E32" i="1"/>
  <c r="F32" i="1"/>
  <c r="G32" i="1"/>
  <c r="H32" i="1"/>
  <c r="I32" i="1"/>
  <c r="J32" i="1"/>
  <c r="K32" i="1"/>
  <c r="L32" i="1"/>
  <c r="E28" i="1" l="1"/>
  <c r="C25" i="1"/>
  <c r="C26" i="1" s="1"/>
  <c r="I6" i="1" s="1"/>
  <c r="I7" i="1"/>
  <c r="J29" i="1"/>
  <c r="F29" i="1"/>
  <c r="I29" i="1"/>
  <c r="E29" i="1"/>
  <c r="I8" i="1" l="1"/>
  <c r="F28" i="1"/>
  <c r="G28" i="1" l="1"/>
  <c r="H28" i="1" l="1"/>
  <c r="I28" i="1" s="1"/>
  <c r="J28" i="1"/>
  <c r="K28" i="1" l="1"/>
  <c r="L28" i="1" s="1"/>
</calcChain>
</file>

<file path=xl/sharedStrings.xml><?xml version="1.0" encoding="utf-8"?>
<sst xmlns="http://schemas.openxmlformats.org/spreadsheetml/2006/main" count="44" uniqueCount="44">
  <si>
    <t>Investitionsrechnung</t>
  </si>
  <si>
    <t>Satz Kapitalverzinsung</t>
  </si>
  <si>
    <t>Satz Abdiskontierung</t>
  </si>
  <si>
    <t>Jahr 1</t>
  </si>
  <si>
    <t>Jahr 2</t>
  </si>
  <si>
    <t>Jahr 3</t>
  </si>
  <si>
    <t>Jahr 4</t>
  </si>
  <si>
    <t>Jahr 5</t>
  </si>
  <si>
    <t>Jahr 6</t>
  </si>
  <si>
    <t>Jahr 7</t>
  </si>
  <si>
    <t>Jahr 8</t>
  </si>
  <si>
    <t>Jahr 9</t>
  </si>
  <si>
    <t>Jahr 10</t>
  </si>
  <si>
    <t>Ertrag</t>
  </si>
  <si>
    <t>- Material</t>
  </si>
  <si>
    <t>- Unterhalt + Rep.</t>
  </si>
  <si>
    <t>- Betriebsstoffe</t>
  </si>
  <si>
    <t>- Raumkostenanteil</t>
  </si>
  <si>
    <t>Betriebskosten</t>
  </si>
  <si>
    <t>- Versicherungen</t>
  </si>
  <si>
    <t>- Weitere Kosten</t>
  </si>
  <si>
    <t>Alternativkosten</t>
  </si>
  <si>
    <t>Resterlös nach Ablauf</t>
  </si>
  <si>
    <t>Nettoergebnis abdiskontiert</t>
  </si>
  <si>
    <t>Zusatzangaben zu Einzelpositionen</t>
  </si>
  <si>
    <t>Gestehungskosten</t>
  </si>
  <si>
    <t>inkl. Installation usw.</t>
  </si>
  <si>
    <t>entspr. Teuerung</t>
  </si>
  <si>
    <t>- Personalkosten</t>
  </si>
  <si>
    <t>Anfangsinvestition</t>
  </si>
  <si>
    <t>Summe der Nettobarwerte</t>
  </si>
  <si>
    <t>Resterlös abdiskontiert</t>
  </si>
  <si>
    <t>Nettobarwert der Investition</t>
  </si>
  <si>
    <t>Bruttoergebnis</t>
  </si>
  <si>
    <t>Nettoerg. vor Kap'verzinsung</t>
  </si>
  <si>
    <t>Kundenname</t>
  </si>
  <si>
    <t>Ersteller, Datum</t>
  </si>
  <si>
    <t>Projekt</t>
  </si>
  <si>
    <t>Resterlös</t>
  </si>
  <si>
    <t>Schätzung fixe Betriebskosten</t>
  </si>
  <si>
    <t>Kap'entwicklung (Cash J'ende)</t>
  </si>
  <si>
    <r>
      <t xml:space="preserve">Kapitalverzinsung </t>
    </r>
    <r>
      <rPr>
        <sz val="8"/>
        <rFont val="Arial"/>
        <family val="2"/>
      </rPr>
      <t>(invest. Kap. J'beginn)</t>
    </r>
  </si>
  <si>
    <t>Break even ca. (inkl. Abschr.)</t>
  </si>
  <si>
    <t>Nettoergebnis Jahr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</si>
</sst>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.0%"/>
  </numFmts>
  <fonts count="7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 applyAlignment="1">
      <alignment shrinkToFit="1"/>
    </xf>
    <xf numFmtId="49" fontId="0" fillId="0" borderId="0" xfId="0" applyNumberFormat="1" applyAlignment="1"/>
    <xf numFmtId="49" fontId="0" fillId="0" borderId="0" xfId="0" applyNumberFormat="1" applyAlignment="1">
      <alignment horizontal="center"/>
    </xf>
    <xf numFmtId="164" fontId="0" fillId="2" borderId="0" xfId="0" applyNumberFormat="1" applyFill="1" applyAlignment="1" applyProtection="1">
      <alignment shrinkToFit="1"/>
      <protection locked="0"/>
    </xf>
    <xf numFmtId="165" fontId="0" fillId="2" borderId="0" xfId="0" applyNumberFormat="1" applyFill="1" applyAlignment="1" applyProtection="1">
      <alignment shrinkToFit="1"/>
      <protection locked="0"/>
    </xf>
    <xf numFmtId="49" fontId="0" fillId="2" borderId="0" xfId="0" applyNumberFormat="1" applyFill="1" applyAlignment="1" applyProtection="1"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49" fontId="1" fillId="0" borderId="0" xfId="0" applyNumberFormat="1" applyFont="1" applyAlignment="1"/>
    <xf numFmtId="164" fontId="3" fillId="2" borderId="0" xfId="0" applyNumberFormat="1" applyFont="1" applyFill="1" applyAlignment="1" applyProtection="1">
      <alignment shrinkToFit="1"/>
      <protection locked="0"/>
    </xf>
    <xf numFmtId="164" fontId="1" fillId="0" borderId="0" xfId="0" applyNumberFormat="1" applyFont="1" applyAlignment="1">
      <alignment shrinkToFit="1"/>
    </xf>
    <xf numFmtId="164" fontId="1" fillId="0" borderId="0" xfId="0" applyNumberFormat="1" applyFont="1" applyAlignment="1">
      <alignment horizontal="center" shrinkToFit="1"/>
    </xf>
    <xf numFmtId="164" fontId="5" fillId="0" borderId="0" xfId="0" applyNumberFormat="1" applyFont="1" applyAlignment="1"/>
    <xf numFmtId="49" fontId="5" fillId="2" borderId="0" xfId="0" applyNumberFormat="1" applyFont="1" applyFill="1" applyAlignment="1" applyProtection="1">
      <alignment horizontal="center"/>
      <protection locked="0"/>
    </xf>
    <xf numFmtId="49" fontId="0" fillId="0" borderId="0" xfId="0" applyNumberFormat="1" applyAlignment="1">
      <alignment shrinkToFit="1"/>
    </xf>
    <xf numFmtId="49" fontId="5" fillId="2" borderId="0" xfId="0" applyNumberFormat="1" applyFont="1" applyFill="1" applyAlignment="1" applyProtection="1">
      <alignment horizontal="center" shrinkToFit="1"/>
      <protection locked="0"/>
    </xf>
    <xf numFmtId="49" fontId="0" fillId="0" borderId="0" xfId="0" applyNumberFormat="1" applyAlignment="1">
      <alignment horizontal="center" shrinkToFit="1"/>
    </xf>
    <xf numFmtId="49" fontId="3" fillId="2" borderId="0" xfId="0" applyNumberFormat="1" applyFont="1" applyFill="1" applyAlignment="1" applyProtection="1">
      <alignment shrinkToFit="1"/>
      <protection locked="0"/>
    </xf>
    <xf numFmtId="49" fontId="6" fillId="2" borderId="0" xfId="0" applyNumberFormat="1" applyFont="1" applyFill="1" applyAlignment="1" applyProtection="1">
      <alignment horizontal="center" shrinkToFit="1"/>
      <protection locked="0"/>
    </xf>
    <xf numFmtId="49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 shrinkToFit="1"/>
    </xf>
    <xf numFmtId="164" fontId="0" fillId="3" borderId="0" xfId="0" applyNumberFormat="1" applyFill="1" applyAlignment="1" applyProtection="1">
      <alignment shrinkToFit="1"/>
      <protection locked="0"/>
    </xf>
    <xf numFmtId="49" fontId="0" fillId="2" borderId="0" xfId="0" applyNumberFormat="1" applyFill="1" applyAlignment="1" applyProtection="1">
      <alignment horizontal="right"/>
      <protection locked="0"/>
    </xf>
    <xf numFmtId="49" fontId="2" fillId="2" borderId="0" xfId="0" applyNumberFormat="1" applyFont="1" applyFill="1" applyAlignment="1" applyProtection="1">
      <alignment horizontal="center" shrinkToFit="1"/>
      <protection locked="0"/>
    </xf>
    <xf numFmtId="164" fontId="0" fillId="0" borderId="0" xfId="0" applyNumberFormat="1" applyAlignment="1">
      <alignment horizontal="left" shrinkToFit="1"/>
    </xf>
    <xf numFmtId="0" fontId="0" fillId="0" borderId="0" xfId="0" applyAlignment="1">
      <alignment shrinkToFit="1"/>
    </xf>
    <xf numFmtId="164" fontId="1" fillId="0" borderId="0" xfId="0" applyNumberFormat="1" applyFont="1" applyAlignment="1">
      <alignment horizontal="left" shrinkToFit="1"/>
    </xf>
    <xf numFmtId="49" fontId="4" fillId="2" borderId="0" xfId="0" applyNumberFormat="1" applyFont="1" applyFill="1" applyAlignment="1" applyProtection="1">
      <alignment shrinkToFit="1"/>
      <protection locked="0"/>
    </xf>
    <xf numFmtId="0" fontId="4" fillId="2" borderId="0" xfId="0" applyFont="1" applyFill="1" applyAlignment="1" applyProtection="1">
      <alignment shrinkToFit="1"/>
      <protection locked="0"/>
    </xf>
    <xf numFmtId="49" fontId="2" fillId="0" borderId="0" xfId="0" applyNumberFormat="1" applyFont="1" applyAlignment="1"/>
    <xf numFmtId="0" fontId="0" fillId="0" borderId="0" xfId="0" applyAlignment="1"/>
  </cellXfs>
  <cellStyles count="1">
    <cellStyle name="Standard" xfId="0" builtinId="0"/>
  </cellStyles>
  <dxfs count="10">
    <dxf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9"/>
      </font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workbookViewId="0">
      <selection sqref="A1:E1"/>
    </sheetView>
  </sheetViews>
  <sheetFormatPr baseColWidth="10" defaultColWidth="11.44140625" defaultRowHeight="13.2"/>
  <cols>
    <col min="1" max="1" width="26.33203125" style="2" customWidth="1"/>
    <col min="2" max="2" width="2.88671875" style="3" customWidth="1"/>
    <col min="3" max="12" width="10.6640625" style="1" customWidth="1"/>
    <col min="13" max="16384" width="11.44140625" style="1"/>
  </cols>
  <sheetData>
    <row r="1" spans="1:12" s="2" customFormat="1" ht="13.8">
      <c r="A1" s="27" t="s">
        <v>35</v>
      </c>
      <c r="B1" s="28"/>
      <c r="C1" s="28"/>
      <c r="D1" s="28"/>
      <c r="E1" s="28"/>
      <c r="J1" s="22" t="s">
        <v>36</v>
      </c>
      <c r="K1" s="22"/>
      <c r="L1" s="22"/>
    </row>
    <row r="2" spans="1:12" s="2" customFormat="1">
      <c r="B2" s="3"/>
    </row>
    <row r="3" spans="1:12" s="2" customFormat="1" ht="17.399999999999999">
      <c r="A3" s="29" t="s">
        <v>0</v>
      </c>
      <c r="B3" s="30"/>
      <c r="C3" s="30"/>
      <c r="D3" s="23" t="s">
        <v>37</v>
      </c>
      <c r="E3" s="23"/>
      <c r="F3" s="23"/>
      <c r="G3" s="23"/>
      <c r="H3" s="23"/>
      <c r="I3" s="23"/>
      <c r="J3" s="23"/>
      <c r="K3" s="23"/>
      <c r="L3" s="23"/>
    </row>
    <row r="4" spans="1:12" s="2" customFormat="1">
      <c r="B4" s="3"/>
    </row>
    <row r="5" spans="1:12">
      <c r="A5" s="2" t="s">
        <v>25</v>
      </c>
      <c r="B5" s="13"/>
      <c r="C5" s="4"/>
      <c r="D5" s="12" t="s">
        <v>26</v>
      </c>
      <c r="F5" s="24" t="s">
        <v>29</v>
      </c>
      <c r="G5" s="24"/>
      <c r="H5" s="25"/>
      <c r="I5" s="1">
        <f>-C5</f>
        <v>0</v>
      </c>
    </row>
    <row r="6" spans="1:12">
      <c r="A6" s="2" t="s">
        <v>22</v>
      </c>
      <c r="B6" s="13"/>
      <c r="C6" s="4"/>
      <c r="F6" s="24" t="s">
        <v>30</v>
      </c>
      <c r="G6" s="24"/>
      <c r="H6" s="25"/>
      <c r="I6" s="1">
        <f>SUM(C26:L26)</f>
        <v>0</v>
      </c>
    </row>
    <row r="7" spans="1:12">
      <c r="A7" s="2" t="s">
        <v>1</v>
      </c>
      <c r="B7" s="13"/>
      <c r="C7" s="5"/>
      <c r="F7" s="24" t="s">
        <v>31</v>
      </c>
      <c r="G7" s="24"/>
      <c r="H7" s="25"/>
      <c r="I7" s="1">
        <f>C6/POWER(1+C8,10-COUNTIF(C23:L23,0))</f>
        <v>0</v>
      </c>
    </row>
    <row r="8" spans="1:12">
      <c r="A8" s="2" t="s">
        <v>2</v>
      </c>
      <c r="B8" s="13"/>
      <c r="C8" s="5"/>
      <c r="D8" s="12" t="s">
        <v>27</v>
      </c>
      <c r="F8" s="26" t="s">
        <v>32</v>
      </c>
      <c r="G8" s="26"/>
      <c r="H8" s="25"/>
      <c r="I8" s="10">
        <f>SUM(I5:I7)</f>
        <v>0</v>
      </c>
    </row>
    <row r="10" spans="1:12"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1" t="s">
        <v>10</v>
      </c>
      <c r="K10" s="11" t="s">
        <v>11</v>
      </c>
      <c r="L10" s="11" t="s">
        <v>12</v>
      </c>
    </row>
    <row r="11" spans="1:12" ht="6" customHeight="1"/>
    <row r="12" spans="1:12">
      <c r="A12" s="14" t="s">
        <v>13</v>
      </c>
      <c r="B12" s="15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6.5" customHeight="1">
      <c r="A13" s="14" t="s">
        <v>18</v>
      </c>
      <c r="B13" s="16"/>
      <c r="C13" s="1">
        <f>SUM(C14:C20)</f>
        <v>0</v>
      </c>
      <c r="D13" s="1">
        <f t="shared" ref="D13:L13" si="0">SUM(D14:D20)</f>
        <v>0</v>
      </c>
      <c r="E13" s="1">
        <f t="shared" si="0"/>
        <v>0</v>
      </c>
      <c r="F13" s="1">
        <f t="shared" si="0"/>
        <v>0</v>
      </c>
      <c r="G13" s="1">
        <f t="shared" si="0"/>
        <v>0</v>
      </c>
      <c r="H13" s="1">
        <f t="shared" si="0"/>
        <v>0</v>
      </c>
      <c r="I13" s="1">
        <f t="shared" si="0"/>
        <v>0</v>
      </c>
      <c r="J13" s="1">
        <f t="shared" si="0"/>
        <v>0</v>
      </c>
      <c r="K13" s="1">
        <f t="shared" si="0"/>
        <v>0</v>
      </c>
      <c r="L13" s="1">
        <f t="shared" si="0"/>
        <v>0</v>
      </c>
    </row>
    <row r="14" spans="1:12" ht="12" customHeight="1">
      <c r="A14" s="17" t="s">
        <v>14</v>
      </c>
      <c r="B14" s="18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12" customHeight="1">
      <c r="A15" s="17" t="s">
        <v>28</v>
      </c>
      <c r="B15" s="18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12" customHeight="1">
      <c r="A16" s="17" t="s">
        <v>17</v>
      </c>
      <c r="B16" s="18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ht="12" customHeight="1">
      <c r="A17" s="17" t="s">
        <v>15</v>
      </c>
      <c r="B17" s="18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12" customHeight="1">
      <c r="A18" s="17" t="s">
        <v>16</v>
      </c>
      <c r="B18" s="18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ht="12" customHeight="1">
      <c r="A19" s="17" t="s">
        <v>19</v>
      </c>
      <c r="B19" s="18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12" customHeight="1">
      <c r="A20" s="17" t="s">
        <v>20</v>
      </c>
      <c r="B20" s="18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ht="15" customHeight="1">
      <c r="A21" s="14" t="s">
        <v>33</v>
      </c>
      <c r="B21" s="16"/>
      <c r="C21" s="1">
        <f>SUM(C12:C13)</f>
        <v>0</v>
      </c>
      <c r="D21" s="1">
        <f t="shared" ref="D21:L21" si="1">SUM(D12:D13)</f>
        <v>0</v>
      </c>
      <c r="E21" s="1">
        <f t="shared" si="1"/>
        <v>0</v>
      </c>
      <c r="F21" s="1">
        <f t="shared" si="1"/>
        <v>0</v>
      </c>
      <c r="G21" s="1">
        <f t="shared" si="1"/>
        <v>0</v>
      </c>
      <c r="H21" s="1">
        <f t="shared" si="1"/>
        <v>0</v>
      </c>
      <c r="I21" s="1">
        <f t="shared" si="1"/>
        <v>0</v>
      </c>
      <c r="J21" s="1">
        <f t="shared" si="1"/>
        <v>0</v>
      </c>
      <c r="K21" s="1">
        <f t="shared" si="1"/>
        <v>0</v>
      </c>
      <c r="L21" s="1">
        <f t="shared" si="1"/>
        <v>0</v>
      </c>
    </row>
    <row r="22" spans="1:12" ht="15" customHeight="1">
      <c r="A22" s="14" t="s">
        <v>21</v>
      </c>
      <c r="B22" s="15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10" customFormat="1" ht="15" customHeight="1">
      <c r="A23" s="19" t="s">
        <v>34</v>
      </c>
      <c r="B23" s="20"/>
      <c r="C23" s="10">
        <f>SUM(C21:C22)</f>
        <v>0</v>
      </c>
      <c r="D23" s="10">
        <f t="shared" ref="D23:L23" si="2">SUM(D21:D22)</f>
        <v>0</v>
      </c>
      <c r="E23" s="10">
        <f t="shared" si="2"/>
        <v>0</v>
      </c>
      <c r="F23" s="10">
        <f t="shared" si="2"/>
        <v>0</v>
      </c>
      <c r="G23" s="10">
        <f t="shared" si="2"/>
        <v>0</v>
      </c>
      <c r="H23" s="10">
        <f t="shared" si="2"/>
        <v>0</v>
      </c>
      <c r="I23" s="10">
        <f t="shared" si="2"/>
        <v>0</v>
      </c>
      <c r="J23" s="10">
        <f t="shared" si="2"/>
        <v>0</v>
      </c>
      <c r="K23" s="10">
        <f t="shared" si="2"/>
        <v>0</v>
      </c>
      <c r="L23" s="10">
        <f t="shared" si="2"/>
        <v>0</v>
      </c>
    </row>
    <row r="24" spans="1:12" ht="15" customHeight="1">
      <c r="A24" s="14" t="s">
        <v>41</v>
      </c>
      <c r="B24" s="15"/>
      <c r="C24" s="1">
        <f>-IF(C12=0,0,$C$5*$C$7)</f>
        <v>0</v>
      </c>
      <c r="D24" s="1">
        <f>IF(D12=0,0,C29*$C$7)</f>
        <v>0</v>
      </c>
      <c r="E24" s="1">
        <f t="shared" ref="E24:L24" si="3">IF(E12=0,0,D29*$C$7)</f>
        <v>0</v>
      </c>
      <c r="F24" s="1">
        <f t="shared" si="3"/>
        <v>0</v>
      </c>
      <c r="G24" s="1">
        <f t="shared" si="3"/>
        <v>0</v>
      </c>
      <c r="H24" s="1">
        <f t="shared" si="3"/>
        <v>0</v>
      </c>
      <c r="I24" s="1">
        <f t="shared" si="3"/>
        <v>0</v>
      </c>
      <c r="J24" s="1">
        <f t="shared" si="3"/>
        <v>0</v>
      </c>
      <c r="K24" s="1">
        <f t="shared" si="3"/>
        <v>0</v>
      </c>
      <c r="L24" s="1">
        <f t="shared" si="3"/>
        <v>0</v>
      </c>
    </row>
    <row r="25" spans="1:12" s="10" customFormat="1" ht="15" customHeight="1">
      <c r="A25" s="19" t="s">
        <v>43</v>
      </c>
      <c r="B25" s="20"/>
      <c r="C25" s="10">
        <f>SUM(C23:C24)</f>
        <v>0</v>
      </c>
      <c r="D25" s="10">
        <f t="shared" ref="D25:L25" si="4">SUM(D23:D24)</f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  <c r="H25" s="10">
        <f t="shared" si="4"/>
        <v>0</v>
      </c>
      <c r="I25" s="10">
        <f t="shared" si="4"/>
        <v>0</v>
      </c>
      <c r="J25" s="10">
        <f t="shared" si="4"/>
        <v>0</v>
      </c>
      <c r="K25" s="10">
        <f t="shared" si="4"/>
        <v>0</v>
      </c>
      <c r="L25" s="10">
        <f t="shared" si="4"/>
        <v>0</v>
      </c>
    </row>
    <row r="26" spans="1:12" s="10" customFormat="1" ht="17.25" customHeight="1">
      <c r="A26" s="19" t="s">
        <v>23</v>
      </c>
      <c r="B26" s="20"/>
      <c r="C26" s="10">
        <f>C25/POWER((1+$C$8),0.5)</f>
        <v>0</v>
      </c>
      <c r="D26" s="10">
        <f>D25/POWER((1+$C$8),1.5)</f>
        <v>0</v>
      </c>
      <c r="E26" s="10">
        <f>E25/POWER((1+$C$8),2.5)</f>
        <v>0</v>
      </c>
      <c r="F26" s="10">
        <f>F25/POWER((1+$C$8),3.5)</f>
        <v>0</v>
      </c>
      <c r="G26" s="10">
        <f>G25/POWER((1+$C$8),4.5)</f>
        <v>0</v>
      </c>
      <c r="H26" s="10">
        <f>H25/POWER((1+$C$8),5.5)</f>
        <v>0</v>
      </c>
      <c r="I26" s="10">
        <f>I25/POWER((1+$C$8),6.5)</f>
        <v>0</v>
      </c>
      <c r="J26" s="10">
        <f>J25/POWER((1+$C$8),7.5)</f>
        <v>0</v>
      </c>
      <c r="K26" s="10">
        <f>K25/POWER((1+$C$8),8.5)</f>
        <v>0</v>
      </c>
      <c r="L26" s="10">
        <f>L25/POWER((1+$C$8),9.5)</f>
        <v>0</v>
      </c>
    </row>
    <row r="27" spans="1:12" ht="7.5" customHeight="1">
      <c r="A27" s="14"/>
      <c r="B27" s="16"/>
    </row>
    <row r="28" spans="1:12" ht="12.75" customHeight="1">
      <c r="A28" s="14" t="s">
        <v>38</v>
      </c>
      <c r="B28" s="16"/>
      <c r="C28" s="1">
        <f>IF(SUM(D12:$L12)=0,$C$6,0)</f>
        <v>0</v>
      </c>
      <c r="D28" s="1">
        <f>IF(SUM($C28:C28)=$C6,0,IF(SUM(E12:$L12)=0,$C$6,0))</f>
        <v>0</v>
      </c>
      <c r="E28" s="1">
        <f>IF(SUM($C28:D28)=$C6,0,IF(SUM(F12:$L12)=0,$C$6,0))</f>
        <v>0</v>
      </c>
      <c r="F28" s="1">
        <f>IF(SUM($C28:E28)=$C6,0,IF(SUM(G12:$L12)=0,$C$6,0))</f>
        <v>0</v>
      </c>
      <c r="G28" s="1">
        <f>IF(SUM($C28:F28)=$C6,0,IF(SUM(H12:$L12)=0,$C$6,0))</f>
        <v>0</v>
      </c>
      <c r="H28" s="1">
        <f>IF(SUM($C28:G28)=$C6,0,IF(SUM(I12:$L12)=0,$C$6,0))</f>
        <v>0</v>
      </c>
      <c r="I28" s="1">
        <f>IF(SUM($C28:H28)=$C6,0,IF(SUM(J12:$L12)=0,$C$6,0))</f>
        <v>0</v>
      </c>
      <c r="J28" s="1">
        <f>IF(SUM($C28:I28)=$C6,0,IF(SUM(K12:$L12)=0,$C$6,0))</f>
        <v>0</v>
      </c>
      <c r="K28" s="1">
        <f>IF(SUM($C28:J28)=$C6,0,IF(SUM(L12:$L12)=0,$C$6,0))</f>
        <v>0</v>
      </c>
      <c r="L28" s="1">
        <f>IF(SUM($C28:K28)=$C6,0,IF(SUM($L12:M12)=0,$C$6,0))</f>
        <v>0</v>
      </c>
    </row>
    <row r="29" spans="1:12">
      <c r="A29" s="19" t="s">
        <v>40</v>
      </c>
      <c r="B29" s="20"/>
      <c r="C29" s="10">
        <f>IF(AND(C12=0,C13=0),0,-$C$5+SUM($C25:C25)+IF(AND(D12=0,D23=0),$C$6,0))</f>
        <v>0</v>
      </c>
      <c r="D29" s="10">
        <f>IF(AND(D12=0,D13=0),0,-$C$5+SUM($C25:D25)+IF(AND(E12=0,E23=0),$C$6,0))</f>
        <v>0</v>
      </c>
      <c r="E29" s="10">
        <f>IF(AND(E12=0,E13=0),0,-$C$5+SUM($C25:E25)+IF(AND(F12=0,F23=0),$C$6,0))</f>
        <v>0</v>
      </c>
      <c r="F29" s="10">
        <f>IF(AND(F12=0,F13=0),0,-$C$5+SUM($C25:F25)+IF(AND(G12=0,G23=0),$C$6,0))</f>
        <v>0</v>
      </c>
      <c r="G29" s="10">
        <f>IF(AND(G12=0,G13=0),0,-$C$5+SUM($C25:G25)+IF(AND(H12=0,H23=0),$C$6,0))</f>
        <v>0</v>
      </c>
      <c r="H29" s="10">
        <f>IF(AND(H12=0,H13=0),0,-$C$5+SUM($C25:H25)+IF(AND(I12=0,I23=0),$C$6,0))</f>
        <v>0</v>
      </c>
      <c r="I29" s="10">
        <f>IF(AND(I12=0,I13=0),0,-$C$5+SUM($C25:I25)+IF(AND(J12=0,J23=0),$C$6,0))</f>
        <v>0</v>
      </c>
      <c r="J29" s="10">
        <f>IF(AND(J12=0,J13=0),0,-$C$5+SUM($C25:J25)+IF(AND(K12=0,K23=0),$C$6,0))</f>
        <v>0</v>
      </c>
      <c r="K29" s="10">
        <f>IF(AND(K12=0,K13=0),0,-$C$5+SUM($C25:K25)+IF(AND(L12=0,L23=0),$C$6,0))</f>
        <v>0</v>
      </c>
      <c r="L29" s="10">
        <f>IF(AND(L12=0,L13=0),0,-$C$5+SUM($C25:L25)+IF(AND(M12=0,M23=0),$C$6,0))</f>
        <v>0</v>
      </c>
    </row>
    <row r="30" spans="1:12" ht="7.5" customHeight="1">
      <c r="A30" s="14"/>
      <c r="B30" s="16"/>
    </row>
    <row r="31" spans="1:12">
      <c r="A31" s="14" t="s">
        <v>39</v>
      </c>
      <c r="B31" s="15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14" t="s">
        <v>42</v>
      </c>
      <c r="B32" s="15"/>
      <c r="C32" s="21">
        <f>IF(C12=0,0,ROUND(-(C31+C24-($C5-$C6)/(10-COUNTIF($C12:$L12,0)-COUNTIF($C12:$L12,""))+C22)/((C12+(C14-C31))/C12),-3))</f>
        <v>0</v>
      </c>
      <c r="D32" s="21">
        <f t="shared" ref="D32:L32" si="5">IF(D12=0,0,ROUND(-(D31+D24-($C5-$C6)/(10-COUNTIF($C12:$L12,0)-COUNTIF($C12:$L12,""))+D22)/((D12+(D14-D31))/D12),-3))</f>
        <v>0</v>
      </c>
      <c r="E32" s="21">
        <f t="shared" si="5"/>
        <v>0</v>
      </c>
      <c r="F32" s="21">
        <f t="shared" si="5"/>
        <v>0</v>
      </c>
      <c r="G32" s="21">
        <f t="shared" si="5"/>
        <v>0</v>
      </c>
      <c r="H32" s="21">
        <f t="shared" si="5"/>
        <v>0</v>
      </c>
      <c r="I32" s="21">
        <f t="shared" si="5"/>
        <v>0</v>
      </c>
      <c r="J32" s="21">
        <f t="shared" si="5"/>
        <v>0</v>
      </c>
      <c r="K32" s="21">
        <f t="shared" si="5"/>
        <v>0</v>
      </c>
      <c r="L32" s="21">
        <f t="shared" si="5"/>
        <v>0</v>
      </c>
    </row>
    <row r="33" spans="1:12" ht="12.75" customHeight="1"/>
    <row r="34" spans="1:12">
      <c r="A34" s="8" t="s">
        <v>24</v>
      </c>
    </row>
    <row r="35" spans="1:12" ht="15" customHeight="1">
      <c r="A35" s="6"/>
      <c r="B35" s="7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>
      <c r="A36" s="6"/>
      <c r="B36" s="7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6"/>
      <c r="B37" s="7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6"/>
      <c r="B38" s="7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6"/>
      <c r="B39" s="7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6"/>
      <c r="B40" s="7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sheetProtection password="C317" sheet="1" objects="1" scenarios="1"/>
  <mergeCells count="8">
    <mergeCell ref="F8:H8"/>
    <mergeCell ref="A1:E1"/>
    <mergeCell ref="A3:C3"/>
    <mergeCell ref="J1:L1"/>
    <mergeCell ref="D3:L3"/>
    <mergeCell ref="F5:H5"/>
    <mergeCell ref="F6:H6"/>
    <mergeCell ref="F7:H7"/>
  </mergeCells>
  <phoneticPr fontId="0" type="noConversion"/>
  <conditionalFormatting sqref="C13:L13 C21:L21 C23:L26 C32:L32 C28:L28">
    <cfRule type="cellIs" dxfId="9" priority="1" stopIfTrue="1" operator="equal">
      <formula>0</formula>
    </cfRule>
  </conditionalFormatting>
  <conditionalFormatting sqref="I8">
    <cfRule type="cellIs" dxfId="8" priority="2" stopIfTrue="1" operator="greaterThan">
      <formula>0</formula>
    </cfRule>
    <cfRule type="cellIs" dxfId="7" priority="3" stopIfTrue="1" operator="lessThan">
      <formula>0</formula>
    </cfRule>
  </conditionalFormatting>
  <conditionalFormatting sqref="C29:L29">
    <cfRule type="cellIs" dxfId="6" priority="4" stopIfTrue="1" operator="equal">
      <formula>0</formula>
    </cfRule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C14:L20">
    <cfRule type="cellIs" dxfId="3" priority="7" stopIfTrue="1" operator="greaterThan">
      <formula>0</formula>
    </cfRule>
  </conditionalFormatting>
  <conditionalFormatting sqref="C22:L22">
    <cfRule type="cellIs" dxfId="2" priority="8" stopIfTrue="1" operator="lessThan">
      <formula>0</formula>
    </cfRule>
  </conditionalFormatting>
  <conditionalFormatting sqref="C31:L31">
    <cfRule type="cellIs" dxfId="1" priority="9" stopIfTrue="1" operator="greaterThan">
      <formula>0</formula>
    </cfRule>
    <cfRule type="cellIs" dxfId="0" priority="10" stopIfTrue="1" operator="lessThan">
      <formula>C$13</formula>
    </cfRule>
  </conditionalFormatting>
  <dataValidations count="4">
    <dataValidation allowBlank="1" showInputMessage="1" showErrorMessage="1" promptTitle="Achtung, hinterlegte Formel!" prompt="System errechnet break even-Umsatz aus Verhältnis variable Kosten (= nicht fixe Kosten) zu Umsatz, d.h. geht von linearen variablen Kosten aus. Die Abschreibungen werden linear eingerechnet. Die Formel kann bei Bedarf überschrieben werden." sqref="C32:L32"/>
    <dataValidation allowBlank="1" showInputMessage="1" showErrorMessage="1" prompt="frei z.B. für Nota-Eingabe" sqref="B12 B14:B20 B22 B24 B31:B32 B5:B8"/>
    <dataValidation allowBlank="1" showInputMessage="1" showErrorMessage="1" prompt="In der Regel Eingabe als negativer Wert." sqref="C14:L20 C31:L31"/>
    <dataValidation allowBlank="1" showInputMessage="1" showErrorMessage="1" prompt="Anderweitig eingesparte Kosten sind als positiver Wert (Zusatzertrag) einzugeben." sqref="C22:L22"/>
  </dataValidations>
  <pageMargins left="0.59055118110236227" right="0.59055118110236227" top="0.6692913385826772" bottom="0.47244094488188981" header="0.51181102362204722" footer="0.23622047244094491"/>
  <pageSetup paperSize="9" orientation="landscape" blackAndWhite="1" r:id="rId1"/>
  <headerFooter alignWithMargins="0">
    <oddFooter>&amp;C&amp;8&amp;D (Druckdatum)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Gassertreuhand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Hayoz</dc:creator>
  <cp:lastModifiedBy>Wolfgang Hayoz</cp:lastModifiedBy>
  <cp:lastPrinted>2020-01-17T15:41:40Z</cp:lastPrinted>
  <dcterms:created xsi:type="dcterms:W3CDTF">2003-04-09T17:17:00Z</dcterms:created>
  <dcterms:modified xsi:type="dcterms:W3CDTF">2020-07-03T17:31:14Z</dcterms:modified>
</cp:coreProperties>
</file>